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ompliance\Best execution\MFL - Website publications\2020\"/>
    </mc:Choice>
  </mc:AlternateContent>
  <xr:revisionPtr revIDLastSave="0" documentId="13_ncr:1_{0748E150-7FD8-498C-B598-38DBB067E7DA}" xr6:coauthVersionLast="44" xr6:coauthVersionMax="44" xr10:uidLastSave="{00000000-0000-0000-0000-000000000000}"/>
  <bookViews>
    <workbookView xWindow="-108" yWindow="-108" windowWidth="23256" windowHeight="11352" xr2:uid="{302F3CB1-3D92-4856-A9D7-E784DE0914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1" l="1"/>
  <c r="B14" i="1"/>
  <c r="E13" i="1"/>
  <c r="D13" i="1"/>
  <c r="C13" i="1"/>
  <c r="B13" i="1"/>
  <c r="B12" i="1"/>
  <c r="D11" i="1"/>
  <c r="B11" i="1"/>
  <c r="I6" i="1"/>
  <c r="E15" i="1" s="1"/>
  <c r="G6" i="1"/>
  <c r="D15" i="1" s="1"/>
  <c r="E6" i="1"/>
  <c r="C6" i="1"/>
  <c r="I5" i="1"/>
  <c r="E14" i="1" s="1"/>
  <c r="G5" i="1"/>
  <c r="D14" i="1" s="1"/>
  <c r="E5" i="1"/>
  <c r="B5" i="1"/>
  <c r="I4" i="1"/>
  <c r="G4" i="1"/>
  <c r="E4" i="1"/>
  <c r="B4" i="1"/>
  <c r="C4" i="1" s="1"/>
  <c r="I3" i="1"/>
  <c r="E12" i="1" s="1"/>
  <c r="G3" i="1"/>
  <c r="D12" i="1" s="1"/>
  <c r="E3" i="1"/>
  <c r="B3" i="1"/>
  <c r="C12" i="1" s="1"/>
  <c r="I2" i="1"/>
  <c r="E11" i="1" s="1"/>
  <c r="G2" i="1"/>
  <c r="E2" i="1"/>
  <c r="B2" i="1"/>
  <c r="C3" i="1" s="1"/>
  <c r="C14" i="1" l="1"/>
  <c r="C2" i="1"/>
  <c r="C5" i="1"/>
  <c r="C11" i="1"/>
  <c r="C15" i="1"/>
</calcChain>
</file>

<file path=xl/sharedStrings.xml><?xml version="1.0" encoding="utf-8"?>
<sst xmlns="http://schemas.openxmlformats.org/spreadsheetml/2006/main" count="41" uniqueCount="35">
  <si>
    <t>Class of Instrument</t>
  </si>
  <si>
    <t>ETD</t>
  </si>
  <si>
    <t>Notification if &lt;1 average trade per business day in the previous year</t>
  </si>
  <si>
    <t>N</t>
  </si>
  <si>
    <t>Top five execution venues ranked in terms of trading volumes (descending order)</t>
  </si>
  <si>
    <t>Proportion of volume traded as a percentage of total in that class</t>
  </si>
  <si>
    <t>Proportion of orders executed as percentage of total in that class</t>
  </si>
  <si>
    <t>Percentage of        passive orders</t>
  </si>
  <si>
    <t>Percentage of aggressive orders</t>
  </si>
  <si>
    <t>Percentage of        directed orders</t>
  </si>
  <si>
    <r>
      <t>ICE FUTURES EUROPE (</t>
    </r>
    <r>
      <rPr>
        <sz val="11"/>
        <color rgb="FF111111"/>
        <rFont val="Calibri"/>
        <family val="2"/>
        <scheme val="minor"/>
      </rPr>
      <t>549300UF4R84F48NCH34</t>
    </r>
    <r>
      <rPr>
        <b/>
        <sz val="11"/>
        <color rgb="FF111111"/>
        <rFont val="Calibri"/>
        <family val="2"/>
        <scheme val="minor"/>
      </rPr>
      <t>)</t>
    </r>
  </si>
  <si>
    <r>
      <t>CME (</t>
    </r>
    <r>
      <rPr>
        <sz val="11"/>
        <color rgb="FF111111"/>
        <rFont val="Calibri"/>
        <family val="2"/>
        <scheme val="minor"/>
      </rPr>
      <t>LCZ7XYGSLJUHFXXNXD88</t>
    </r>
    <r>
      <rPr>
        <b/>
        <sz val="11"/>
        <color rgb="FF111111"/>
        <rFont val="Calibri"/>
        <family val="2"/>
        <scheme val="minor"/>
      </rPr>
      <t>)</t>
    </r>
  </si>
  <si>
    <r>
      <t>EUREX (</t>
    </r>
    <r>
      <rPr>
        <sz val="11"/>
        <color theme="1"/>
        <rFont val="Calibri"/>
        <family val="2"/>
        <scheme val="minor"/>
      </rPr>
      <t>529900LN3S50JPU47S06</t>
    </r>
    <r>
      <rPr>
        <b/>
        <sz val="11"/>
        <color theme="1"/>
        <rFont val="Calibri"/>
        <family val="2"/>
        <scheme val="minor"/>
      </rPr>
      <t>)</t>
    </r>
  </si>
  <si>
    <r>
      <t>ICE FUTURES US (</t>
    </r>
    <r>
      <rPr>
        <sz val="11"/>
        <color rgb="FF111111"/>
        <rFont val="Calibri"/>
        <family val="2"/>
        <scheme val="minor"/>
      </rPr>
      <t>5493004R83R1LVX2IL36</t>
    </r>
    <r>
      <rPr>
        <b/>
        <sz val="11"/>
        <color rgb="FF111111"/>
        <rFont val="Calibri"/>
        <family val="2"/>
        <scheme val="minor"/>
      </rPr>
      <t>)</t>
    </r>
  </si>
  <si>
    <r>
      <t>LME (</t>
    </r>
    <r>
      <rPr>
        <sz val="11"/>
        <color rgb="FF111111"/>
        <rFont val="Calibri"/>
        <family val="2"/>
        <scheme val="minor"/>
      </rPr>
      <t>213800L8AQD59D3JRW81</t>
    </r>
    <r>
      <rPr>
        <b/>
        <sz val="11"/>
        <color rgb="FF111111"/>
        <rFont val="Calibri"/>
        <family val="2"/>
        <scheme val="minor"/>
      </rPr>
      <t>)</t>
    </r>
  </si>
  <si>
    <t>Exchange</t>
  </si>
  <si>
    <t>Trades</t>
  </si>
  <si>
    <t>Trades Percentage</t>
  </si>
  <si>
    <t>Volume</t>
  </si>
  <si>
    <t>Volume Percentage</t>
  </si>
  <si>
    <t>Passive Orders</t>
  </si>
  <si>
    <t>Passive Orders Percentage</t>
  </si>
  <si>
    <t>Aggressive Orders</t>
  </si>
  <si>
    <t>Aggressive Orders Percentage</t>
  </si>
  <si>
    <t>ICE EUROPE</t>
  </si>
  <si>
    <t>CME</t>
  </si>
  <si>
    <t>EUREX</t>
  </si>
  <si>
    <t>ICE US</t>
  </si>
  <si>
    <t>LME</t>
  </si>
  <si>
    <t>LEI</t>
  </si>
  <si>
    <t>LCZ7XYGSLJUHFXXNXD88</t>
  </si>
  <si>
    <t>529900LN3S50JPU47S06</t>
  </si>
  <si>
    <t>549300UF4R84F48NCH34</t>
  </si>
  <si>
    <t>5493004R83R1LVX2IL36</t>
  </si>
  <si>
    <t>213800L8AQD59D3JRW81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</si>
</sst>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111111"/>
      <name val="Calibri"/>
      <family val="2"/>
      <scheme val="minor"/>
    </font>
    <font>
      <sz val="11"/>
      <color rgb="FF1111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6CFFD"/>
        <bgColor indexed="64"/>
      </patternFill>
    </fill>
    <fill>
      <patternFill patternType="solid">
        <fgColor rgb="FFE6CFFD"/>
        <bgColor theme="4" tint="0.79998168889431442"/>
      </patternFill>
    </fill>
    <fill>
      <patternFill patternType="solid">
        <fgColor theme="5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5" xfId="0" applyFont="1" applyBorder="1" applyAlignment="1">
      <alignment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10" fontId="0" fillId="0" borderId="14" xfId="1" applyNumberFormat="1" applyFont="1" applyBorder="1"/>
    <xf numFmtId="10" fontId="0" fillId="0" borderId="15" xfId="1" applyNumberFormat="1" applyFont="1" applyBorder="1"/>
    <xf numFmtId="10" fontId="0" fillId="0" borderId="16" xfId="0" applyNumberFormat="1" applyBorder="1"/>
    <xf numFmtId="0" fontId="3" fillId="0" borderId="17" xfId="0" applyFont="1" applyBorder="1"/>
    <xf numFmtId="10" fontId="0" fillId="0" borderId="18" xfId="1" applyNumberFormat="1" applyFont="1" applyBorder="1"/>
    <xf numFmtId="10" fontId="0" fillId="0" borderId="19" xfId="1" applyNumberFormat="1" applyFont="1" applyBorder="1"/>
    <xf numFmtId="10" fontId="0" fillId="0" borderId="20" xfId="0" applyNumberFormat="1" applyBorder="1"/>
    <xf numFmtId="0" fontId="2" fillId="0" borderId="17" xfId="0" applyFont="1" applyBorder="1"/>
    <xf numFmtId="0" fontId="3" fillId="0" borderId="21" xfId="0" applyFont="1" applyBorder="1"/>
    <xf numFmtId="10" fontId="0" fillId="0" borderId="22" xfId="1" applyNumberFormat="1" applyFont="1" applyBorder="1"/>
    <xf numFmtId="10" fontId="0" fillId="0" borderId="23" xfId="1" applyNumberFormat="1" applyFont="1" applyBorder="1"/>
    <xf numFmtId="10" fontId="0" fillId="0" borderId="24" xfId="0" applyNumberForma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4" xfId="0" applyBorder="1" applyAlignment="1">
      <alignment horizontal="left"/>
    </xf>
    <xf numFmtId="3" fontId="0" fillId="0" borderId="15" xfId="0" applyNumberFormat="1" applyBorder="1"/>
    <xf numFmtId="9" fontId="0" fillId="0" borderId="16" xfId="1" applyFont="1" applyBorder="1"/>
    <xf numFmtId="0" fontId="0" fillId="0" borderId="18" xfId="0" applyBorder="1" applyAlignment="1">
      <alignment horizontal="left"/>
    </xf>
    <xf numFmtId="3" fontId="0" fillId="0" borderId="19" xfId="0" applyNumberFormat="1" applyBorder="1"/>
    <xf numFmtId="9" fontId="0" fillId="0" borderId="20" xfId="1" applyFont="1" applyBorder="1"/>
    <xf numFmtId="0" fontId="0" fillId="0" borderId="22" xfId="0" applyBorder="1" applyAlignment="1">
      <alignment horizontal="left"/>
    </xf>
    <xf numFmtId="3" fontId="0" fillId="0" borderId="23" xfId="0" applyNumberFormat="1" applyBorder="1"/>
    <xf numFmtId="9" fontId="0" fillId="0" borderId="24" xfId="1" applyFont="1" applyBorder="1"/>
    <xf numFmtId="9" fontId="0" fillId="0" borderId="0" xfId="1" applyFont="1"/>
    <xf numFmtId="0" fontId="3" fillId="0" borderId="0" xfId="0" applyFont="1"/>
    <xf numFmtId="0" fontId="2" fillId="0" borderId="0" xfId="0" applyFont="1"/>
    <xf numFmtId="0" fontId="2" fillId="4" borderId="10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4" fillId="0" borderId="16" xfId="0" applyFont="1" applyBorder="1"/>
    <xf numFmtId="0" fontId="0" fillId="0" borderId="20" xfId="0" applyBorder="1"/>
    <xf numFmtId="0" fontId="4" fillId="0" borderId="20" xfId="0" applyFont="1" applyBorder="1"/>
    <xf numFmtId="0" fontId="4" fillId="0" borderId="24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54F1F-9E5E-41E2-B784-3E0154D62B43}">
  <dimension ref="A1:I22"/>
  <sheetViews>
    <sheetView tabSelected="1" workbookViewId="0">
      <selection activeCell="E13" sqref="E13"/>
    </sheetView>
  </sheetViews>
  <sheetFormatPr defaultRowHeight="14.4" x14ac:dyDescent="0.3"/>
  <cols>
    <col min="1" max="1" width="42.6640625" bestFit="1" customWidth="1"/>
    <col min="2" max="2" width="22.6640625" bestFit="1" customWidth="1"/>
    <col min="3" max="3" width="17.21875" bestFit="1" customWidth="1"/>
    <col min="4" max="4" width="13.21875" customWidth="1"/>
    <col min="5" max="5" width="17.6640625" bestFit="1" customWidth="1"/>
    <col min="6" max="6" width="13.77734375" bestFit="1" customWidth="1"/>
    <col min="7" max="7" width="23.33203125" bestFit="1" customWidth="1"/>
    <col min="8" max="8" width="16" bestFit="1" customWidth="1"/>
    <col min="9" max="9" width="26.21875" bestFit="1" customWidth="1"/>
  </cols>
  <sheetData>
    <row r="1" spans="1:9" ht="15" thickBot="1" x14ac:dyDescent="0.35">
      <c r="A1" s="26" t="s">
        <v>15</v>
      </c>
      <c r="B1" s="27" t="s">
        <v>16</v>
      </c>
      <c r="C1" s="27" t="s">
        <v>17</v>
      </c>
      <c r="D1" s="27" t="s">
        <v>18</v>
      </c>
      <c r="E1" s="27" t="s">
        <v>19</v>
      </c>
      <c r="F1" s="27" t="s">
        <v>20</v>
      </c>
      <c r="G1" s="27" t="s">
        <v>21</v>
      </c>
      <c r="H1" s="27" t="s">
        <v>22</v>
      </c>
      <c r="I1" s="28" t="s">
        <v>23</v>
      </c>
    </row>
    <row r="2" spans="1:9" ht="21.6" customHeight="1" x14ac:dyDescent="0.3">
      <c r="A2" s="29" t="s">
        <v>24</v>
      </c>
      <c r="B2" s="30">
        <f>F2+H2</f>
        <v>6561091</v>
      </c>
      <c r="C2" s="15">
        <f>(B2/SUM($B$2:$B$6))</f>
        <v>0.57436174378394</v>
      </c>
      <c r="D2" s="30">
        <v>45554909</v>
      </c>
      <c r="E2" s="15">
        <f>(D2/SUM($D$2:$D$6))</f>
        <v>0.64033934524928682</v>
      </c>
      <c r="F2" s="30">
        <v>4606999</v>
      </c>
      <c r="G2" s="15">
        <f>F2/(F2+H2)</f>
        <v>0.70216965440656132</v>
      </c>
      <c r="H2" s="30">
        <v>1954092</v>
      </c>
      <c r="I2" s="31">
        <f>H2/(F2+H2)</f>
        <v>0.29783034559343863</v>
      </c>
    </row>
    <row r="3" spans="1:9" ht="16.2" customHeight="1" x14ac:dyDescent="0.3">
      <c r="A3" s="32" t="s">
        <v>25</v>
      </c>
      <c r="B3" s="33">
        <f t="shared" ref="B3:B5" si="0">F3+H3</f>
        <v>2987262</v>
      </c>
      <c r="C3" s="19">
        <f>(B3/SUM($B$2:$B$6))</f>
        <v>0.26150666275768775</v>
      </c>
      <c r="D3" s="33">
        <v>15698819</v>
      </c>
      <c r="E3" s="19">
        <f>(D3/SUM($D$2:$D$6))</f>
        <v>0.22066933510166958</v>
      </c>
      <c r="F3" s="33">
        <v>1360279</v>
      </c>
      <c r="G3" s="19">
        <f>F3/(F3+H3)</f>
        <v>0.45535979100594459</v>
      </c>
      <c r="H3" s="33">
        <v>1626983</v>
      </c>
      <c r="I3" s="34">
        <f>H3/(F3+H3)</f>
        <v>0.54464020899405541</v>
      </c>
    </row>
    <row r="4" spans="1:9" x14ac:dyDescent="0.3">
      <c r="A4" s="32" t="s">
        <v>26</v>
      </c>
      <c r="B4" s="33">
        <f t="shared" si="0"/>
        <v>837223</v>
      </c>
      <c r="C4" s="19">
        <f>(B4/SUM($B$2:$B$6))</f>
        <v>7.3290991119620438E-2</v>
      </c>
      <c r="D4" s="33">
        <v>7404904</v>
      </c>
      <c r="E4" s="19">
        <f>(D4/SUM($D$2:$D$6))</f>
        <v>0.1040865075373946</v>
      </c>
      <c r="F4" s="33">
        <v>369334</v>
      </c>
      <c r="G4" s="19">
        <f>F4/(F4+H4)</f>
        <v>0.4411417268756353</v>
      </c>
      <c r="H4" s="33">
        <v>467889</v>
      </c>
      <c r="I4" s="34">
        <f>H4/(F4+H4)</f>
        <v>0.55885827312436476</v>
      </c>
    </row>
    <row r="5" spans="1:9" x14ac:dyDescent="0.3">
      <c r="A5" s="32" t="s">
        <v>27</v>
      </c>
      <c r="B5" s="33">
        <f t="shared" si="0"/>
        <v>249783</v>
      </c>
      <c r="C5" s="19">
        <f>(B5/SUM($B$2:$B$6))</f>
        <v>2.1866149920429984E-2</v>
      </c>
      <c r="D5" s="33">
        <v>1297966</v>
      </c>
      <c r="E5" s="19">
        <f>(D5/SUM($D$2:$D$6))</f>
        <v>1.824476696014991E-2</v>
      </c>
      <c r="F5" s="33">
        <v>100533</v>
      </c>
      <c r="G5" s="19">
        <f>F5/(F5+H5)</f>
        <v>0.40248135381511152</v>
      </c>
      <c r="H5" s="33">
        <v>149250</v>
      </c>
      <c r="I5" s="34">
        <f>H5/(F5+H5)</f>
        <v>0.59751864618488848</v>
      </c>
    </row>
    <row r="6" spans="1:9" ht="15" thickBot="1" x14ac:dyDescent="0.35">
      <c r="A6" s="35" t="s">
        <v>28</v>
      </c>
      <c r="B6" s="36">
        <v>787914</v>
      </c>
      <c r="C6" s="24">
        <f>(B6/SUM($B$2:$B$6))</f>
        <v>6.8974452418321786E-2</v>
      </c>
      <c r="D6" s="36">
        <v>1185226</v>
      </c>
      <c r="E6" s="24">
        <f>(D6/SUM($D$2:$D$6))</f>
        <v>1.6660045151499069E-2</v>
      </c>
      <c r="F6" s="36">
        <v>307628</v>
      </c>
      <c r="G6" s="24">
        <f>F6/(F6+H6)</f>
        <v>0.3904334737039829</v>
      </c>
      <c r="H6" s="36">
        <v>480286</v>
      </c>
      <c r="I6" s="37">
        <f>H6/(F6+H6)</f>
        <v>0.60956652629601704</v>
      </c>
    </row>
    <row r="7" spans="1:9" ht="15" thickBot="1" x14ac:dyDescent="0.35"/>
    <row r="8" spans="1:9" ht="15" thickBot="1" x14ac:dyDescent="0.35">
      <c r="A8" s="1" t="s">
        <v>0</v>
      </c>
      <c r="B8" s="2" t="s">
        <v>1</v>
      </c>
      <c r="C8" s="3"/>
      <c r="D8" s="3"/>
      <c r="E8" s="3"/>
      <c r="F8" s="4"/>
      <c r="G8" s="38"/>
      <c r="I8" s="38"/>
    </row>
    <row r="9" spans="1:9" ht="29.4" thickBot="1" x14ac:dyDescent="0.35">
      <c r="A9" s="5" t="s">
        <v>2</v>
      </c>
      <c r="B9" s="6" t="s">
        <v>3</v>
      </c>
      <c r="C9" s="7"/>
      <c r="D9" s="7"/>
      <c r="E9" s="7"/>
      <c r="F9" s="8"/>
    </row>
    <row r="10" spans="1:9" ht="58.2" thickBot="1" x14ac:dyDescent="0.35">
      <c r="A10" s="9" t="s">
        <v>4</v>
      </c>
      <c r="B10" s="10" t="s">
        <v>5</v>
      </c>
      <c r="C10" s="11" t="s">
        <v>6</v>
      </c>
      <c r="D10" s="11" t="s">
        <v>7</v>
      </c>
      <c r="E10" s="11" t="s">
        <v>8</v>
      </c>
      <c r="F10" s="12" t="s">
        <v>9</v>
      </c>
    </row>
    <row r="11" spans="1:9" x14ac:dyDescent="0.3">
      <c r="A11" s="13" t="s">
        <v>10</v>
      </c>
      <c r="B11" s="14">
        <f>(D2/SUM($D$2:$D$6))</f>
        <v>0.64033934524928682</v>
      </c>
      <c r="C11" s="15">
        <f>(B2/SUM($B$2:$B$6))</f>
        <v>0.57436174378394</v>
      </c>
      <c r="D11" s="15">
        <f>G2</f>
        <v>0.70216965440656132</v>
      </c>
      <c r="E11" s="15">
        <f>I2</f>
        <v>0.29783034559343863</v>
      </c>
      <c r="F11" s="16">
        <v>1</v>
      </c>
    </row>
    <row r="12" spans="1:9" x14ac:dyDescent="0.3">
      <c r="A12" s="17" t="s">
        <v>11</v>
      </c>
      <c r="B12" s="18">
        <f>(D3/SUM($D$2:$D$6))</f>
        <v>0.22066933510166958</v>
      </c>
      <c r="C12" s="19">
        <f>(B3/SUM($B$2:$B$6))</f>
        <v>0.26150666275768775</v>
      </c>
      <c r="D12" s="19">
        <f>G3</f>
        <v>0.45535979100594459</v>
      </c>
      <c r="E12" s="19">
        <f>I3</f>
        <v>0.54464020899405541</v>
      </c>
      <c r="F12" s="20">
        <v>1</v>
      </c>
      <c r="H12" s="39"/>
    </row>
    <row r="13" spans="1:9" x14ac:dyDescent="0.3">
      <c r="A13" s="21" t="s">
        <v>12</v>
      </c>
      <c r="B13" s="18">
        <f>(D4/SUM($D$2:$D$6))</f>
        <v>0.1040865075373946</v>
      </c>
      <c r="C13" s="19">
        <f>(B4/SUM($B$2:$B$6))</f>
        <v>7.3290991119620438E-2</v>
      </c>
      <c r="D13" s="19">
        <f>G4</f>
        <v>0.4411417268756353</v>
      </c>
      <c r="E13" s="19">
        <f>I4</f>
        <v>0.55885827312436476</v>
      </c>
      <c r="F13" s="20">
        <v>1</v>
      </c>
      <c r="H13" s="40"/>
    </row>
    <row r="14" spans="1:9" x14ac:dyDescent="0.3">
      <c r="A14" s="17" t="s">
        <v>13</v>
      </c>
      <c r="B14" s="18">
        <f>(D5/SUM($D$2:$D$6))</f>
        <v>1.824476696014991E-2</v>
      </c>
      <c r="C14" s="19">
        <f>(B5/SUM($B$2:$B$6))</f>
        <v>2.1866149920429984E-2</v>
      </c>
      <c r="D14" s="19">
        <f>G5</f>
        <v>0.40248135381511152</v>
      </c>
      <c r="E14" s="19">
        <f>I5</f>
        <v>0.59751864618488848</v>
      </c>
      <c r="F14" s="20">
        <v>1</v>
      </c>
      <c r="H14" s="39"/>
    </row>
    <row r="15" spans="1:9" ht="15" thickBot="1" x14ac:dyDescent="0.35">
      <c r="A15" s="22" t="s">
        <v>14</v>
      </c>
      <c r="B15" s="23">
        <f>(D6/SUM($D$2:$D$6))</f>
        <v>1.6660045151499069E-2</v>
      </c>
      <c r="C15" s="24">
        <f>(B6/SUM($B$2:$B$6))</f>
        <v>6.8974452418321786E-2</v>
      </c>
      <c r="D15" s="24">
        <f>G6</f>
        <v>0.3904334737039829</v>
      </c>
      <c r="E15" s="24">
        <f>I6</f>
        <v>0.60956652629601704</v>
      </c>
      <c r="F15" s="25">
        <v>1</v>
      </c>
      <c r="H15" s="39"/>
    </row>
    <row r="16" spans="1:9" ht="15" thickBot="1" x14ac:dyDescent="0.35"/>
    <row r="17" spans="1:2" ht="15" thickBot="1" x14ac:dyDescent="0.35">
      <c r="A17" s="41" t="s">
        <v>15</v>
      </c>
      <c r="B17" s="42" t="s">
        <v>29</v>
      </c>
    </row>
    <row r="18" spans="1:2" x14ac:dyDescent="0.3">
      <c r="A18" s="29" t="s">
        <v>25</v>
      </c>
      <c r="B18" s="43" t="s">
        <v>30</v>
      </c>
    </row>
    <row r="19" spans="1:2" x14ac:dyDescent="0.3">
      <c r="A19" s="32" t="s">
        <v>26</v>
      </c>
      <c r="B19" s="44" t="s">
        <v>31</v>
      </c>
    </row>
    <row r="20" spans="1:2" x14ac:dyDescent="0.3">
      <c r="A20" s="32" t="s">
        <v>24</v>
      </c>
      <c r="B20" s="45" t="s">
        <v>32</v>
      </c>
    </row>
    <row r="21" spans="1:2" x14ac:dyDescent="0.3">
      <c r="A21" s="32" t="s">
        <v>27</v>
      </c>
      <c r="B21" s="45" t="s">
        <v>33</v>
      </c>
    </row>
    <row r="22" spans="1:2" ht="15" thickBot="1" x14ac:dyDescent="0.35">
      <c r="A22" s="35" t="s">
        <v>28</v>
      </c>
      <c r="B22" s="46" t="s">
        <v>34</v>
      </c>
    </row>
  </sheetData>
  <mergeCells count="2">
    <mergeCell ref="B8:F8"/>
    <mergeCell ref="B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SGokani</dc:creator>
  <cp:lastModifiedBy>SGokani</cp:lastModifiedBy>
  <dcterms:created xsi:type="dcterms:W3CDTF">2020-04-28T14:35:08Z</dcterms:created>
  <dcterms:modified xsi:type="dcterms:W3CDTF">2020-04-28T14:48:26Z</dcterms:modified>
</cp:coreProperties>
</file>